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apcdeloitte-my.sharepoint.com/personal/tbhute_deloitte_com/Documents/Trusha/Work/Mumbai/Bharati Defence and Infrastructure Limited (BDIL) Project Anchor/Claims/IBBI/List as on 3rd August 2023/"/>
    </mc:Choice>
  </mc:AlternateContent>
  <xr:revisionPtr revIDLastSave="0" documentId="8_{B7368615-DA2F-443F-855B-3EA507263F2B}" xr6:coauthVersionLast="47" xr6:coauthVersionMax="47" xr10:uidLastSave="{00000000-0000-0000-0000-000000000000}"/>
  <bookViews>
    <workbookView xWindow="-110" yWindow="-110" windowWidth="19420" windowHeight="10420" xr2:uid="{FCBD7591-903F-4B70-9841-B2AFD7153B2F}"/>
  </bookViews>
  <sheets>
    <sheet name="OC- Stat Dues" sheetId="1" r:id="rId1"/>
  </sheets>
  <definedNames>
    <definedName name="_xlnm.Print_Area" localSheetId="0">'OC- Stat Dues'!$A$1:$P$22</definedName>
  </definedNames>
  <calcPr calcId="191029" iterate="1" iterateDelta="9.9999999999999998E-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 l="1"/>
  <c r="N18" i="1"/>
  <c r="N17" i="1"/>
  <c r="N16" i="1"/>
  <c r="N15" i="1"/>
  <c r="N14" i="1"/>
  <c r="N13" i="1"/>
  <c r="N12" i="1"/>
  <c r="G12" i="1"/>
  <c r="N11" i="1"/>
  <c r="N10" i="1"/>
  <c r="N9" i="1"/>
  <c r="N8" i="1"/>
  <c r="N7" i="1"/>
  <c r="N6" i="1"/>
  <c r="N19" i="1" s="1"/>
  <c r="G19" i="1" l="1"/>
  <c r="K13" i="1" l="1"/>
  <c r="K10" i="1"/>
  <c r="K15" i="1"/>
  <c r="K14" i="1"/>
  <c r="K11" i="1"/>
  <c r="K9" i="1"/>
  <c r="K16" i="1"/>
  <c r="K8" i="1"/>
  <c r="K18" i="1"/>
  <c r="K6" i="1"/>
  <c r="K17" i="1"/>
  <c r="K7" i="1"/>
  <c r="K12" i="1"/>
</calcChain>
</file>

<file path=xl/sharedStrings.xml><?xml version="1.0" encoding="utf-8"?>
<sst xmlns="http://schemas.openxmlformats.org/spreadsheetml/2006/main" count="126" uniqueCount="43">
  <si>
    <t>Annexure-5</t>
  </si>
  <si>
    <t>Name of the corporate debtor: Bharati Defence and Infrastructure Limited ; Date of commencement of liquidation: 14th January, 2019 ; List of stakeholders as on: 4th August 2023</t>
  </si>
  <si>
    <r>
      <rPr>
        <b/>
        <sz val="10"/>
        <rFont val="Times New Roman"/>
        <family val="1"/>
      </rPr>
      <t xml:space="preserve">List of operational creditors (Government Dues)
</t>
    </r>
    <r>
      <rPr>
        <sz val="10"/>
        <rFont val="Times New Roman"/>
        <family val="1"/>
      </rPr>
      <t>(Amount in ₹)</t>
    </r>
  </si>
  <si>
    <r>
      <rPr>
        <b/>
        <sz val="10"/>
        <rFont val="Times New Roman"/>
        <family val="1"/>
      </rPr>
      <t>Sl.
No.</t>
    </r>
  </si>
  <si>
    <t>Details of Claimant</t>
  </si>
  <si>
    <t>Details of claim received</t>
  </si>
  <si>
    <t>Details of claim admitted</t>
  </si>
  <si>
    <t>Amount of contingent claim</t>
  </si>
  <si>
    <t>Amount of any mutual dues, that may be set off</t>
  </si>
  <si>
    <t>Amount of claim rejected</t>
  </si>
  <si>
    <t>Amount of claim under verification</t>
  </si>
  <si>
    <t>Remarks, if any</t>
  </si>
  <si>
    <t>Department</t>
  </si>
  <si>
    <t>Government</t>
  </si>
  <si>
    <t>Date of receipt</t>
  </si>
  <si>
    <t>Amount claimed</t>
  </si>
  <si>
    <t>Amount of claim admitted</t>
  </si>
  <si>
    <t>Nature of claim</t>
  </si>
  <si>
    <r>
      <rPr>
        <b/>
        <sz val="10"/>
        <rFont val="Times New Roman"/>
        <family val="1"/>
      </rPr>
      <t>Amount covered by lien or attachment
pending disposal</t>
    </r>
  </si>
  <si>
    <t>Whether lien / attachment removed? (Yes/No)</t>
  </si>
  <si>
    <t>% share in total amount of claims admitted</t>
  </si>
  <si>
    <t>Andaman and Nicobar Administration</t>
  </si>
  <si>
    <t>Andaman and Nicobar</t>
  </si>
  <si>
    <t>Government Claim</t>
  </si>
  <si>
    <t>-</t>
  </si>
  <si>
    <t>ASSISTANT COMMISSIONER OF CUSTOMS, DAPOLI
CUSTOMS DIVISION, PUNE COMMISSIONERATE*</t>
  </si>
  <si>
    <t>Maharashtra</t>
  </si>
  <si>
    <t>D. BEHERA
ASSISTANT COMMISSIONER OF CUSTOMS</t>
  </si>
  <si>
    <t>Central Government</t>
  </si>
  <si>
    <t>GRAMPANCHAYT NAVASE*</t>
  </si>
  <si>
    <t>GRAMPANCHAYT SADA MIRYA*</t>
  </si>
  <si>
    <t>GROUP GRAMPANCHAYT MIRJOLE*</t>
  </si>
  <si>
    <t>Maharashtra Maritime Board</t>
  </si>
  <si>
    <t>Refer note 2</t>
  </si>
  <si>
    <t>NEW MANGALORE PORT TRUST*</t>
  </si>
  <si>
    <t>Karanataka</t>
  </si>
  <si>
    <t>PORT OFFICER - OLD PORT MANGALORE*</t>
  </si>
  <si>
    <t>RAGHAVENDRA - DEPUTY COMMISSIONER OF CUSTOMS (RECOVERY)</t>
  </si>
  <si>
    <t>THE ASSISTANT COMMISSIONER CUSTOMS DIVISION, RATNAGIRI</t>
  </si>
  <si>
    <t>THE COMMISSIONER OF CUSTOMS (IMPORT - II)
BHANDARLI</t>
  </si>
  <si>
    <t>THE COMMISSIONER OF CUSTOMS (IMPORT - II)
GHODBUNDER</t>
  </si>
  <si>
    <t>1)Verified and admitted basis Hon’ble NCLT order dated March 4, 2020, which was received by the Liquidator on August 19, 2020, directing the Liquidator to verify the claim and admit or reject on merits.</t>
  </si>
  <si>
    <t>2) Verified and admitted basis Hon'ble NCLT order dated August 28, 2022 and claim was shared by stakehodler on November 15,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</si>
</sst>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9" x14ac:knownFonts="1">
    <font>
      <sz val="10"/>
      <color rgb="FF000000"/>
      <name val="Times New Roman"/>
      <charset val="204"/>
    </font>
    <font>
      <sz val="10"/>
      <color rgb="FF000000"/>
      <name val="Times New Roman"/>
      <family val="1"/>
    </font>
    <font>
      <b/>
      <sz val="10"/>
      <name val="Times New Roman"/>
      <family val="1"/>
    </font>
    <font>
      <sz val="10"/>
      <name val="Times New Roman"/>
      <family val="1"/>
    </font>
    <font>
      <sz val="10"/>
      <name val="Arial"/>
      <family val="2"/>
    </font>
    <font>
      <sz val="10"/>
      <color theme="1"/>
      <name val="Times New Roman"/>
      <family val="1"/>
    </font>
    <font>
      <sz val="11"/>
      <color theme="1"/>
      <name val="Calibri"/>
      <family val="2"/>
    </font>
    <font>
      <b/>
      <sz val="10"/>
      <color rgb="FF000000"/>
      <name val="Times New Roman"/>
      <family val="1"/>
    </font>
    <font>
      <sz val="11"/>
      <color rgb="FF000000"/>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1" fillId="0" borderId="0"/>
    <xf numFmtId="0" fontId="4" fillId="0" borderId="0"/>
    <xf numFmtId="41" fontId="6" fillId="0" borderId="0" applyFont="0" applyFill="0" applyBorder="0" applyAlignment="0" applyProtection="0"/>
    <xf numFmtId="0" fontId="4" fillId="0" borderId="0"/>
  </cellStyleXfs>
  <cellXfs count="30">
    <xf numFmtId="0" fontId="0" fillId="0" borderId="0" xfId="0"/>
    <xf numFmtId="0" fontId="2" fillId="0" borderId="0" xfId="2" applyFont="1" applyAlignment="1">
      <alignment horizontal="center" vertical="center" wrapText="1"/>
    </xf>
    <xf numFmtId="0" fontId="2" fillId="0" borderId="0" xfId="2" applyFont="1" applyAlignment="1">
      <alignment horizontal="center" vertical="center" wrapText="1"/>
    </xf>
    <xf numFmtId="0" fontId="1" fillId="0" borderId="0" xfId="2" applyAlignment="1">
      <alignment horizontal="left" vertical="center"/>
    </xf>
    <xf numFmtId="0" fontId="1" fillId="0" borderId="1" xfId="2" applyBorder="1" applyAlignment="1">
      <alignment horizontal="center" vertical="center" wrapText="1"/>
    </xf>
    <xf numFmtId="0" fontId="1" fillId="0" borderId="0" xfId="2" applyAlignment="1">
      <alignment horizontal="center" vertical="center" wrapText="1"/>
    </xf>
    <xf numFmtId="0" fontId="1" fillId="0" borderId="2" xfId="2" applyBorder="1" applyAlignment="1">
      <alignment horizontal="center" vertical="center" wrapText="1"/>
    </xf>
    <xf numFmtId="0" fontId="2" fillId="0" borderId="2" xfId="2" applyFont="1" applyBorder="1" applyAlignment="1">
      <alignment horizontal="left" vertical="center" wrapText="1"/>
    </xf>
    <xf numFmtId="0" fontId="2" fillId="0" borderId="3" xfId="2" applyFont="1" applyBorder="1" applyAlignment="1">
      <alignment horizontal="left" vertical="center" wrapText="1"/>
    </xf>
    <xf numFmtId="0" fontId="2" fillId="0" borderId="2" xfId="2" applyFont="1" applyBorder="1" applyAlignment="1">
      <alignment vertical="center" wrapText="1"/>
    </xf>
    <xf numFmtId="0" fontId="2" fillId="0" borderId="2" xfId="2" applyFont="1" applyBorder="1" applyAlignment="1">
      <alignment horizontal="left" vertical="center" wrapText="1"/>
    </xf>
    <xf numFmtId="0" fontId="1" fillId="0" borderId="2" xfId="2" applyBorder="1" applyAlignment="1">
      <alignment horizontal="left" vertical="center" wrapText="1"/>
    </xf>
    <xf numFmtId="0" fontId="2" fillId="0" borderId="4" xfId="2" applyFont="1" applyBorder="1" applyAlignment="1">
      <alignment horizontal="left" vertical="center" wrapText="1"/>
    </xf>
    <xf numFmtId="0" fontId="5" fillId="2" borderId="2" xfId="3" applyFont="1" applyFill="1" applyBorder="1" applyAlignment="1">
      <alignment horizontal="left" vertical="center" wrapText="1"/>
    </xf>
    <xf numFmtId="0" fontId="1" fillId="0" borderId="2" xfId="2" applyBorder="1" applyAlignment="1">
      <alignment vertical="center" wrapText="1"/>
    </xf>
    <xf numFmtId="1" fontId="5" fillId="0" borderId="2" xfId="3" applyNumberFormat="1" applyFont="1" applyBorder="1" applyAlignment="1">
      <alignment horizontal="center" vertical="center" wrapText="1"/>
    </xf>
    <xf numFmtId="14" fontId="1" fillId="0" borderId="2" xfId="2" applyNumberFormat="1" applyBorder="1" applyAlignment="1">
      <alignment vertical="center" wrapText="1"/>
    </xf>
    <xf numFmtId="41" fontId="5" fillId="0" borderId="2" xfId="4" applyFont="1" applyFill="1" applyBorder="1" applyAlignment="1">
      <alignment horizontal="center" vertical="center" wrapText="1"/>
    </xf>
    <xf numFmtId="41" fontId="5" fillId="0" borderId="2" xfId="4" applyFont="1" applyFill="1" applyBorder="1" applyAlignment="1">
      <alignment horizontal="center" vertical="center"/>
    </xf>
    <xf numFmtId="44" fontId="1" fillId="0" borderId="2" xfId="2" applyNumberFormat="1" applyBorder="1" applyAlignment="1">
      <alignment horizontal="right" vertical="center" wrapText="1"/>
    </xf>
    <xf numFmtId="10" fontId="1" fillId="0" borderId="2" xfId="1" applyNumberFormat="1" applyFont="1" applyFill="1" applyBorder="1" applyAlignment="1">
      <alignment vertical="center" wrapText="1"/>
    </xf>
    <xf numFmtId="41" fontId="5" fillId="0" borderId="2" xfId="4" applyFont="1" applyBorder="1" applyAlignment="1">
      <alignment horizontal="center" vertical="center"/>
    </xf>
    <xf numFmtId="14" fontId="3" fillId="0" borderId="2" xfId="5" applyNumberFormat="1" applyFont="1" applyBorder="1" applyAlignment="1">
      <alignment vertical="center"/>
    </xf>
    <xf numFmtId="0" fontId="1" fillId="0" borderId="2" xfId="2" applyBorder="1" applyAlignment="1">
      <alignment horizontal="left" vertical="center"/>
    </xf>
    <xf numFmtId="0" fontId="5" fillId="0" borderId="2" xfId="3" applyFont="1" applyBorder="1" applyAlignment="1">
      <alignment horizontal="center" vertical="center" wrapText="1"/>
    </xf>
    <xf numFmtId="14" fontId="1" fillId="0" borderId="2" xfId="2" applyNumberFormat="1" applyBorder="1" applyAlignment="1">
      <alignment horizontal="right" vertical="center"/>
    </xf>
    <xf numFmtId="41" fontId="7" fillId="0" borderId="2" xfId="2" applyNumberFormat="1" applyFont="1" applyBorder="1" applyAlignment="1">
      <alignment horizontal="left" vertical="center"/>
    </xf>
    <xf numFmtId="0" fontId="7" fillId="0" borderId="2" xfId="2" applyFont="1" applyBorder="1" applyAlignment="1">
      <alignment horizontal="left" vertical="center"/>
    </xf>
    <xf numFmtId="41" fontId="1" fillId="0" borderId="0" xfId="2" applyNumberFormat="1" applyAlignment="1">
      <alignment horizontal="left" vertical="center"/>
    </xf>
    <xf numFmtId="0" fontId="8" fillId="0" borderId="0" xfId="0" applyFont="1" applyAlignment="1">
      <alignment vertical="center" wrapText="1"/>
    </xf>
  </cellXfs>
  <cellStyles count="6">
    <cellStyle name="Comma [0] 3" xfId="4" xr:uid="{960D10A1-D1AA-4838-A0FB-34F271077500}"/>
    <cellStyle name="Normal" xfId="0" builtinId="0"/>
    <cellStyle name="Normal 2" xfId="2" xr:uid="{436438AF-E4F1-4369-BA40-57274E431752}"/>
    <cellStyle name="Normal 2 2" xfId="5" xr:uid="{A8F23A9E-B2E2-4D6F-8A76-4A7E079FDCE9}"/>
    <cellStyle name="Normal 4" xfId="3" xr:uid="{1675F1A8-7C99-40D0-846A-B9EFF7C13EAF}"/>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CE4BA-A6B2-4FE8-8E5C-239ED6968490}">
  <sheetPr>
    <pageSetUpPr fitToPage="1"/>
  </sheetPr>
  <dimension ref="A1:Q25"/>
  <sheetViews>
    <sheetView tabSelected="1" view="pageBreakPreview" topLeftCell="A2" zoomScale="78" zoomScaleNormal="104" workbookViewId="0">
      <selection activeCell="A2" sqref="A2:P2"/>
    </sheetView>
  </sheetViews>
  <sheetFormatPr defaultColWidth="8.796875" defaultRowHeight="13" x14ac:dyDescent="0.3"/>
  <cols>
    <col min="1" max="1" width="8.796875" style="3"/>
    <col min="2" max="2" width="36.69921875" style="3" customWidth="1"/>
    <col min="3" max="3" width="24.3984375" style="3" customWidth="1"/>
    <col min="4" max="4" width="0.59765625" style="3" customWidth="1"/>
    <col min="5" max="5" width="13.3984375" style="3" customWidth="1"/>
    <col min="6" max="6" width="19.8984375" style="3" bestFit="1" customWidth="1"/>
    <col min="7" max="7" width="18.796875" style="3" bestFit="1" customWidth="1"/>
    <col min="8" max="8" width="11.19921875" style="3" customWidth="1"/>
    <col min="9" max="9" width="13.3984375" style="3" customWidth="1"/>
    <col min="10" max="10" width="12.19921875" style="3" customWidth="1"/>
    <col min="11" max="12" width="11.3984375" style="3" customWidth="1"/>
    <col min="13" max="13" width="11" style="3" customWidth="1"/>
    <col min="14" max="14" width="22.3984375" style="3" bestFit="1" customWidth="1"/>
    <col min="15" max="15" width="12.796875" style="3" customWidth="1"/>
    <col min="16" max="16" width="13.296875" style="3" customWidth="1"/>
    <col min="17" max="17" width="2.19921875" style="3" customWidth="1"/>
    <col min="18" max="16384" width="8.796875" style="3"/>
  </cols>
  <sheetData>
    <row r="1" spans="1:17" x14ac:dyDescent="0.3">
      <c r="A1" s="1" t="s">
        <v>0</v>
      </c>
      <c r="B1" s="1"/>
      <c r="C1" s="1"/>
      <c r="D1" s="1"/>
      <c r="E1" s="1"/>
      <c r="F1" s="1"/>
      <c r="G1" s="1"/>
      <c r="H1" s="1"/>
      <c r="I1" s="1"/>
      <c r="J1" s="1"/>
      <c r="K1" s="1"/>
      <c r="L1" s="1"/>
      <c r="M1" s="1"/>
      <c r="N1" s="1"/>
      <c r="O1" s="1"/>
      <c r="P1" s="1"/>
      <c r="Q1" s="2"/>
    </row>
    <row r="2" spans="1:17" x14ac:dyDescent="0.3">
      <c r="A2" s="1" t="s">
        <v>1</v>
      </c>
      <c r="B2" s="1"/>
      <c r="C2" s="1"/>
      <c r="D2" s="1"/>
      <c r="E2" s="1"/>
      <c r="F2" s="1"/>
      <c r="G2" s="1"/>
      <c r="H2" s="1"/>
      <c r="I2" s="1"/>
      <c r="J2" s="1"/>
      <c r="K2" s="1"/>
      <c r="L2" s="1"/>
      <c r="M2" s="1"/>
      <c r="N2" s="1"/>
      <c r="O2" s="1"/>
      <c r="P2" s="1"/>
      <c r="Q2" s="2"/>
    </row>
    <row r="3" spans="1:17" x14ac:dyDescent="0.3">
      <c r="A3" s="4" t="s">
        <v>2</v>
      </c>
      <c r="B3" s="4"/>
      <c r="C3" s="4"/>
      <c r="D3" s="4"/>
      <c r="E3" s="4"/>
      <c r="F3" s="4"/>
      <c r="G3" s="4"/>
      <c r="H3" s="4"/>
      <c r="I3" s="4"/>
      <c r="J3" s="4"/>
      <c r="K3" s="4"/>
      <c r="L3" s="4"/>
      <c r="M3" s="4"/>
      <c r="N3" s="4"/>
      <c r="O3" s="4"/>
      <c r="P3" s="4"/>
      <c r="Q3" s="5"/>
    </row>
    <row r="4" spans="1:17" ht="13" customHeight="1" x14ac:dyDescent="0.3">
      <c r="A4" s="6" t="s">
        <v>3</v>
      </c>
      <c r="B4" s="7" t="s">
        <v>4</v>
      </c>
      <c r="C4" s="7"/>
      <c r="D4" s="7"/>
      <c r="E4" s="7" t="s">
        <v>5</v>
      </c>
      <c r="F4" s="7"/>
      <c r="G4" s="7" t="s">
        <v>6</v>
      </c>
      <c r="H4" s="7"/>
      <c r="I4" s="7"/>
      <c r="J4" s="7"/>
      <c r="K4" s="7"/>
      <c r="L4" s="8" t="s">
        <v>7</v>
      </c>
      <c r="M4" s="8" t="s">
        <v>8</v>
      </c>
      <c r="N4" s="8" t="s">
        <v>9</v>
      </c>
      <c r="O4" s="8" t="s">
        <v>10</v>
      </c>
      <c r="P4" s="8" t="s">
        <v>11</v>
      </c>
    </row>
    <row r="5" spans="1:17" ht="78" x14ac:dyDescent="0.3">
      <c r="A5" s="6"/>
      <c r="B5" s="9" t="s">
        <v>12</v>
      </c>
      <c r="C5" s="9" t="s">
        <v>13</v>
      </c>
      <c r="D5" s="9"/>
      <c r="E5" s="10" t="s">
        <v>14</v>
      </c>
      <c r="F5" s="10" t="s">
        <v>15</v>
      </c>
      <c r="G5" s="10" t="s">
        <v>16</v>
      </c>
      <c r="H5" s="10" t="s">
        <v>17</v>
      </c>
      <c r="I5" s="11" t="s">
        <v>18</v>
      </c>
      <c r="J5" s="10" t="s">
        <v>19</v>
      </c>
      <c r="K5" s="10" t="s">
        <v>20</v>
      </c>
      <c r="L5" s="12"/>
      <c r="M5" s="12"/>
      <c r="N5" s="12"/>
      <c r="O5" s="12"/>
      <c r="P5" s="12"/>
    </row>
    <row r="6" spans="1:17" ht="26" x14ac:dyDescent="0.3">
      <c r="A6" s="11">
        <v>1</v>
      </c>
      <c r="B6" s="13" t="s">
        <v>21</v>
      </c>
      <c r="C6" s="14" t="s">
        <v>22</v>
      </c>
      <c r="D6" s="15"/>
      <c r="E6" s="16">
        <v>43508</v>
      </c>
      <c r="F6" s="17">
        <v>8660000000</v>
      </c>
      <c r="G6" s="18">
        <v>0</v>
      </c>
      <c r="H6" s="14" t="s">
        <v>23</v>
      </c>
      <c r="I6" s="19" t="s">
        <v>24</v>
      </c>
      <c r="J6" s="19" t="s">
        <v>24</v>
      </c>
      <c r="K6" s="20">
        <f t="shared" ref="K6:K18" si="0">G6/$G$19</f>
        <v>0</v>
      </c>
      <c r="L6" s="19" t="s">
        <v>24</v>
      </c>
      <c r="M6" s="19" t="s">
        <v>24</v>
      </c>
      <c r="N6" s="21">
        <f>F6-G6</f>
        <v>8660000000</v>
      </c>
      <c r="O6" s="19" t="s">
        <v>24</v>
      </c>
      <c r="P6" s="11"/>
    </row>
    <row r="7" spans="1:17" ht="52" x14ac:dyDescent="0.3">
      <c r="A7" s="11">
        <v>2</v>
      </c>
      <c r="B7" s="13" t="s">
        <v>25</v>
      </c>
      <c r="C7" s="14" t="s">
        <v>26</v>
      </c>
      <c r="D7" s="15"/>
      <c r="E7" s="22">
        <v>43509</v>
      </c>
      <c r="F7" s="17">
        <v>7527098216</v>
      </c>
      <c r="G7" s="21">
        <v>7086349785</v>
      </c>
      <c r="H7" s="14" t="s">
        <v>23</v>
      </c>
      <c r="I7" s="19" t="s">
        <v>24</v>
      </c>
      <c r="J7" s="19" t="s">
        <v>24</v>
      </c>
      <c r="K7" s="20">
        <f t="shared" si="0"/>
        <v>0.74422064296388202</v>
      </c>
      <c r="L7" s="19" t="s">
        <v>24</v>
      </c>
      <c r="M7" s="19" t="s">
        <v>24</v>
      </c>
      <c r="N7" s="21">
        <f t="shared" ref="N7:N18" si="1">F7-G7</f>
        <v>440748431</v>
      </c>
      <c r="O7" s="19" t="s">
        <v>24</v>
      </c>
      <c r="P7" s="11"/>
    </row>
    <row r="8" spans="1:17" ht="39" x14ac:dyDescent="0.3">
      <c r="A8" s="11">
        <v>3</v>
      </c>
      <c r="B8" s="13" t="s">
        <v>27</v>
      </c>
      <c r="C8" s="14" t="s">
        <v>28</v>
      </c>
      <c r="D8" s="15"/>
      <c r="E8" s="22">
        <v>43507</v>
      </c>
      <c r="F8" s="17">
        <v>1302345174</v>
      </c>
      <c r="G8" s="21">
        <v>1259600728.409452</v>
      </c>
      <c r="H8" s="14" t="s">
        <v>23</v>
      </c>
      <c r="I8" s="19" t="s">
        <v>24</v>
      </c>
      <c r="J8" s="19" t="s">
        <v>24</v>
      </c>
      <c r="K8" s="20">
        <f t="shared" si="0"/>
        <v>0.13228543501464435</v>
      </c>
      <c r="L8" s="19" t="s">
        <v>24</v>
      </c>
      <c r="M8" s="19" t="s">
        <v>24</v>
      </c>
      <c r="N8" s="21">
        <f t="shared" si="1"/>
        <v>42744445.590548038</v>
      </c>
      <c r="O8" s="19" t="s">
        <v>24</v>
      </c>
      <c r="P8" s="11"/>
    </row>
    <row r="9" spans="1:17" ht="26" x14ac:dyDescent="0.3">
      <c r="A9" s="11">
        <v>4</v>
      </c>
      <c r="B9" s="13" t="s">
        <v>29</v>
      </c>
      <c r="C9" s="14" t="s">
        <v>26</v>
      </c>
      <c r="D9" s="15"/>
      <c r="E9" s="16">
        <v>43508</v>
      </c>
      <c r="F9" s="17">
        <v>1641714</v>
      </c>
      <c r="G9" s="21">
        <v>146507</v>
      </c>
      <c r="H9" s="14" t="s">
        <v>23</v>
      </c>
      <c r="I9" s="19" t="s">
        <v>24</v>
      </c>
      <c r="J9" s="19" t="s">
        <v>24</v>
      </c>
      <c r="K9" s="20">
        <f t="shared" si="0"/>
        <v>1.5386417132485574E-5</v>
      </c>
      <c r="L9" s="19" t="s">
        <v>24</v>
      </c>
      <c r="M9" s="19" t="s">
        <v>24</v>
      </c>
      <c r="N9" s="21">
        <f t="shared" si="1"/>
        <v>1495207</v>
      </c>
      <c r="O9" s="19" t="s">
        <v>24</v>
      </c>
      <c r="P9" s="11"/>
    </row>
    <row r="10" spans="1:17" ht="26" x14ac:dyDescent="0.3">
      <c r="A10" s="11">
        <v>5</v>
      </c>
      <c r="B10" s="13" t="s">
        <v>30</v>
      </c>
      <c r="C10" s="14" t="s">
        <v>26</v>
      </c>
      <c r="D10" s="15"/>
      <c r="E10" s="22">
        <v>43501</v>
      </c>
      <c r="F10" s="17">
        <v>1210605</v>
      </c>
      <c r="G10" s="21">
        <v>403536</v>
      </c>
      <c r="H10" s="14" t="s">
        <v>23</v>
      </c>
      <c r="I10" s="19" t="s">
        <v>24</v>
      </c>
      <c r="J10" s="19" t="s">
        <v>24</v>
      </c>
      <c r="K10" s="20">
        <f t="shared" si="0"/>
        <v>4.238004480314728E-5</v>
      </c>
      <c r="L10" s="19" t="s">
        <v>24</v>
      </c>
      <c r="M10" s="19" t="s">
        <v>24</v>
      </c>
      <c r="N10" s="21">
        <f t="shared" si="1"/>
        <v>807069</v>
      </c>
      <c r="O10" s="19" t="s">
        <v>24</v>
      </c>
      <c r="P10" s="23"/>
    </row>
    <row r="11" spans="1:17" ht="26" x14ac:dyDescent="0.3">
      <c r="A11" s="11">
        <v>6</v>
      </c>
      <c r="B11" s="13" t="s">
        <v>31</v>
      </c>
      <c r="C11" s="14" t="s">
        <v>26</v>
      </c>
      <c r="D11" s="24"/>
      <c r="E11" s="25">
        <v>43500</v>
      </c>
      <c r="F11" s="17">
        <v>2745496</v>
      </c>
      <c r="G11" s="21">
        <v>2745496</v>
      </c>
      <c r="H11" s="14" t="s">
        <v>23</v>
      </c>
      <c r="I11" s="19" t="s">
        <v>24</v>
      </c>
      <c r="J11" s="19" t="s">
        <v>24</v>
      </c>
      <c r="K11" s="20">
        <f t="shared" si="0"/>
        <v>2.8833671218146992E-4</v>
      </c>
      <c r="L11" s="19" t="s">
        <v>24</v>
      </c>
      <c r="M11" s="19" t="s">
        <v>24</v>
      </c>
      <c r="N11" s="21">
        <f t="shared" si="1"/>
        <v>0</v>
      </c>
      <c r="O11" s="19" t="s">
        <v>24</v>
      </c>
      <c r="P11" s="23"/>
    </row>
    <row r="12" spans="1:17" ht="26" x14ac:dyDescent="0.3">
      <c r="A12" s="11">
        <v>7</v>
      </c>
      <c r="B12" s="13" t="s">
        <v>32</v>
      </c>
      <c r="C12" s="14" t="s">
        <v>26</v>
      </c>
      <c r="D12" s="24"/>
      <c r="E12" s="25">
        <v>44880</v>
      </c>
      <c r="F12" s="18">
        <v>12197248.945918446</v>
      </c>
      <c r="G12" s="18">
        <f>F12</f>
        <v>12197248.945918446</v>
      </c>
      <c r="H12" s="14" t="s">
        <v>23</v>
      </c>
      <c r="I12" s="19"/>
      <c r="J12" s="19"/>
      <c r="K12" s="20">
        <f t="shared" si="0"/>
        <v>1.2809760636056378E-3</v>
      </c>
      <c r="L12" s="19" t="s">
        <v>24</v>
      </c>
      <c r="M12" s="19" t="s">
        <v>24</v>
      </c>
      <c r="N12" s="21">
        <f t="shared" si="1"/>
        <v>0</v>
      </c>
      <c r="O12" s="19" t="s">
        <v>24</v>
      </c>
      <c r="P12" s="23" t="s">
        <v>33</v>
      </c>
    </row>
    <row r="13" spans="1:17" ht="26" x14ac:dyDescent="0.3">
      <c r="A13" s="11">
        <v>8</v>
      </c>
      <c r="B13" s="13" t="s">
        <v>34</v>
      </c>
      <c r="C13" s="23" t="s">
        <v>35</v>
      </c>
      <c r="D13" s="15"/>
      <c r="E13" s="22">
        <v>43504</v>
      </c>
      <c r="F13" s="17">
        <v>1655185</v>
      </c>
      <c r="G13" s="21">
        <v>1389583.5895621919</v>
      </c>
      <c r="H13" s="14" t="s">
        <v>23</v>
      </c>
      <c r="I13" s="19" t="s">
        <v>24</v>
      </c>
      <c r="J13" s="19" t="s">
        <v>24</v>
      </c>
      <c r="K13" s="20">
        <f t="shared" si="0"/>
        <v>1.459364586638216E-4</v>
      </c>
      <c r="L13" s="19" t="s">
        <v>24</v>
      </c>
      <c r="M13" s="19" t="s">
        <v>24</v>
      </c>
      <c r="N13" s="21">
        <f t="shared" si="1"/>
        <v>265601.41043780814</v>
      </c>
      <c r="O13" s="19" t="s">
        <v>24</v>
      </c>
      <c r="P13" s="23"/>
    </row>
    <row r="14" spans="1:17" ht="26" x14ac:dyDescent="0.3">
      <c r="A14" s="11">
        <v>9</v>
      </c>
      <c r="B14" s="13" t="s">
        <v>36</v>
      </c>
      <c r="C14" s="23" t="s">
        <v>35</v>
      </c>
      <c r="D14" s="15"/>
      <c r="E14" s="22">
        <v>43500</v>
      </c>
      <c r="F14" s="17">
        <v>210355543</v>
      </c>
      <c r="G14" s="21">
        <v>110595499</v>
      </c>
      <c r="H14" s="14" t="s">
        <v>23</v>
      </c>
      <c r="I14" s="19" t="s">
        <v>24</v>
      </c>
      <c r="J14" s="19" t="s">
        <v>24</v>
      </c>
      <c r="K14" s="20">
        <f t="shared" si="0"/>
        <v>1.1614929529574635E-2</v>
      </c>
      <c r="L14" s="19" t="s">
        <v>24</v>
      </c>
      <c r="M14" s="19" t="s">
        <v>24</v>
      </c>
      <c r="N14" s="21">
        <f t="shared" si="1"/>
        <v>99760044</v>
      </c>
      <c r="O14" s="19" t="s">
        <v>24</v>
      </c>
      <c r="P14" s="23"/>
    </row>
    <row r="15" spans="1:17" ht="39" x14ac:dyDescent="0.3">
      <c r="A15" s="11">
        <v>10</v>
      </c>
      <c r="B15" s="13" t="s">
        <v>37</v>
      </c>
      <c r="C15" s="23" t="s">
        <v>35</v>
      </c>
      <c r="D15" s="15"/>
      <c r="E15" s="25">
        <v>43522</v>
      </c>
      <c r="F15" s="17">
        <v>554474434</v>
      </c>
      <c r="G15" s="21">
        <v>554474434</v>
      </c>
      <c r="H15" s="14" t="s">
        <v>23</v>
      </c>
      <c r="I15" s="19" t="s">
        <v>24</v>
      </c>
      <c r="J15" s="19" t="s">
        <v>24</v>
      </c>
      <c r="K15" s="20">
        <f t="shared" si="0"/>
        <v>5.8231858756392807E-2</v>
      </c>
      <c r="L15" s="19" t="s">
        <v>24</v>
      </c>
      <c r="M15" s="19" t="s">
        <v>24</v>
      </c>
      <c r="N15" s="21">
        <f t="shared" si="1"/>
        <v>0</v>
      </c>
      <c r="O15" s="19" t="s">
        <v>24</v>
      </c>
      <c r="P15" s="23"/>
    </row>
    <row r="16" spans="1:17" ht="26" x14ac:dyDescent="0.3">
      <c r="A16" s="11">
        <v>11</v>
      </c>
      <c r="B16" s="13" t="s">
        <v>38</v>
      </c>
      <c r="C16" s="23" t="s">
        <v>26</v>
      </c>
      <c r="D16" s="15"/>
      <c r="E16" s="22">
        <v>43508</v>
      </c>
      <c r="F16" s="17">
        <v>397203327</v>
      </c>
      <c r="G16" s="21">
        <v>343548315</v>
      </c>
      <c r="H16" s="14" t="s">
        <v>23</v>
      </c>
      <c r="I16" s="19" t="s">
        <v>24</v>
      </c>
      <c r="J16" s="19" t="s">
        <v>24</v>
      </c>
      <c r="K16" s="20">
        <f t="shared" si="0"/>
        <v>3.6080034945446635E-2</v>
      </c>
      <c r="L16" s="19" t="s">
        <v>24</v>
      </c>
      <c r="M16" s="19" t="s">
        <v>24</v>
      </c>
      <c r="N16" s="21">
        <f t="shared" si="1"/>
        <v>53655012</v>
      </c>
      <c r="O16" s="19" t="s">
        <v>24</v>
      </c>
      <c r="P16" s="23"/>
    </row>
    <row r="17" spans="1:16" ht="39" x14ac:dyDescent="0.3">
      <c r="A17" s="11">
        <v>12</v>
      </c>
      <c r="B17" s="13" t="s">
        <v>39</v>
      </c>
      <c r="C17" s="23" t="s">
        <v>26</v>
      </c>
      <c r="D17" s="15"/>
      <c r="E17" s="25">
        <v>43503</v>
      </c>
      <c r="F17" s="17">
        <v>136417020</v>
      </c>
      <c r="G17" s="21">
        <v>136417020</v>
      </c>
      <c r="H17" s="14" t="s">
        <v>23</v>
      </c>
      <c r="I17" s="19" t="s">
        <v>24</v>
      </c>
      <c r="J17" s="19" t="s">
        <v>24</v>
      </c>
      <c r="K17" s="20">
        <f t="shared" si="0"/>
        <v>1.4326750078089286E-2</v>
      </c>
      <c r="L17" s="19" t="s">
        <v>24</v>
      </c>
      <c r="M17" s="19" t="s">
        <v>24</v>
      </c>
      <c r="N17" s="21">
        <f t="shared" si="1"/>
        <v>0</v>
      </c>
      <c r="O17" s="19" t="s">
        <v>24</v>
      </c>
      <c r="P17" s="23"/>
    </row>
    <row r="18" spans="1:16" ht="39" x14ac:dyDescent="0.3">
      <c r="A18" s="11">
        <v>13</v>
      </c>
      <c r="B18" s="13" t="s">
        <v>40</v>
      </c>
      <c r="C18" s="23" t="s">
        <v>26</v>
      </c>
      <c r="D18" s="15"/>
      <c r="E18" s="25">
        <v>43503</v>
      </c>
      <c r="F18" s="17">
        <v>14235840</v>
      </c>
      <c r="G18" s="21">
        <v>13971710</v>
      </c>
      <c r="H18" s="14" t="s">
        <v>23</v>
      </c>
      <c r="I18" s="19" t="s">
        <v>24</v>
      </c>
      <c r="J18" s="19" t="s">
        <v>24</v>
      </c>
      <c r="K18" s="20">
        <f t="shared" si="0"/>
        <v>1.4673330155836922E-3</v>
      </c>
      <c r="L18" s="19" t="s">
        <v>24</v>
      </c>
      <c r="M18" s="19" t="s">
        <v>24</v>
      </c>
      <c r="N18" s="21">
        <f t="shared" si="1"/>
        <v>264130</v>
      </c>
      <c r="O18" s="19" t="s">
        <v>24</v>
      </c>
      <c r="P18" s="23"/>
    </row>
    <row r="19" spans="1:16" x14ac:dyDescent="0.3">
      <c r="A19" s="23"/>
      <c r="B19" s="23"/>
      <c r="C19" s="23"/>
      <c r="D19" s="23"/>
      <c r="E19" s="23"/>
      <c r="F19" s="26">
        <f>SUM(F6:F18)</f>
        <v>18821579802.945919</v>
      </c>
      <c r="G19" s="26">
        <f>SUM(G6:G18)</f>
        <v>9521839862.9449329</v>
      </c>
      <c r="H19" s="27"/>
      <c r="I19" s="27"/>
      <c r="J19" s="27"/>
      <c r="K19" s="27"/>
      <c r="L19" s="27"/>
      <c r="M19" s="27"/>
      <c r="N19" s="26">
        <f>SUM(N6:N18)</f>
        <v>9299739940.0009861</v>
      </c>
      <c r="O19" s="23"/>
      <c r="P19" s="23"/>
    </row>
    <row r="20" spans="1:16" x14ac:dyDescent="0.3">
      <c r="F20" s="28"/>
      <c r="G20" s="28"/>
      <c r="N20" s="28"/>
    </row>
    <row r="21" spans="1:16" ht="14" customHeight="1" x14ac:dyDescent="0.3">
      <c r="A21" s="29" t="s">
        <v>41</v>
      </c>
      <c r="B21" s="29"/>
      <c r="C21" s="29"/>
      <c r="D21" s="29"/>
      <c r="E21" s="29"/>
      <c r="F21" s="29"/>
      <c r="G21" s="29"/>
      <c r="H21" s="29"/>
      <c r="I21" s="29"/>
      <c r="J21" s="29"/>
      <c r="K21" s="29"/>
      <c r="L21" s="29"/>
      <c r="M21" s="29"/>
      <c r="N21" s="29"/>
      <c r="O21" s="29"/>
      <c r="P21" s="29"/>
    </row>
    <row r="22" spans="1:16" x14ac:dyDescent="0.3">
      <c r="A22" s="3" t="s">
        <v>42</v>
      </c>
    </row>
    <row r="25" spans="1:16" x14ac:dyDescent="0.3">
      <c r="G25" s="28"/>
    </row>
  </sheetData>
  <mergeCells count="13">
    <mergeCell ref="O4:O5"/>
    <mergeCell ref="P4:P5"/>
    <mergeCell ref="A21:P21"/>
    <mergeCell ref="A1:P1"/>
    <mergeCell ref="A2:P2"/>
    <mergeCell ref="A3:P3"/>
    <mergeCell ref="A4:A5"/>
    <mergeCell ref="B4:D4"/>
    <mergeCell ref="E4:F4"/>
    <mergeCell ref="G4:K4"/>
    <mergeCell ref="L4:L5"/>
    <mergeCell ref="M4:M5"/>
    <mergeCell ref="N4:N5"/>
  </mergeCells>
  <pageMargins left="0.7" right="0.7" top="0.75" bottom="0.75" header="0.3" footer="0.3"/>
  <pageSetup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OC- Stat Dues</vt:lpstr>
      <vt:lpstr>'OC- Stat Dues'!Print_Area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Bhute, Trusha</dc:creator>
  <cp:lastModifiedBy>Bhute, Trusha</cp:lastModifiedBy>
  <dcterms:created xsi:type="dcterms:W3CDTF">2023-08-07T04:57:25Z</dcterms:created>
  <dcterms:modified xsi:type="dcterms:W3CDTF">2023-08-07T04:57:47Z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2023-08-07T04:57:26Z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ce50f0d9-e79f-4293-9e75-edbfac7cba87</vt:lpwstr>
  </property>
  <property fmtid="{D5CDD505-2E9C-101B-9397-08002B2CF9AE}" pid="8" name="MSIP_Label_ea60d57e-af5b-4752-ac57-3e4f28ca11dc_ContentBits">
    <vt:lpwstr>0</vt:lpwstr>
  </property>
</Properties>
</file>